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80" yWindow="270" windowWidth="19440" windowHeight="12150"/>
  </bookViews>
  <sheets>
    <sheet name="Feuil1" sheetId="1" r:id="rId1"/>
  </sheets>
  <definedNames>
    <definedName name="_xlnm.Print_Area" localSheetId="0">Feuil1!$A$1:$F$62</definedName>
  </definedNames>
  <calcPr calcId="145621"/>
</workbook>
</file>

<file path=xl/calcChain.xml><?xml version="1.0" encoding="utf-8"?>
<calcChain xmlns="http://schemas.openxmlformats.org/spreadsheetml/2006/main">
  <c r="D62" i="1" l="1"/>
  <c r="D61" i="1"/>
  <c r="D56" i="1"/>
  <c r="D55" i="1"/>
  <c r="D53" i="1"/>
  <c r="D51" i="1"/>
  <c r="D47" i="1"/>
  <c r="D44" i="1"/>
  <c r="D38" i="1"/>
  <c r="D37" i="1"/>
  <c r="D36" i="1"/>
  <c r="D35" i="1"/>
  <c r="D33" i="1"/>
  <c r="D32" i="1"/>
  <c r="D31" i="1"/>
  <c r="D30" i="1"/>
  <c r="D29" i="1"/>
  <c r="D28" i="1"/>
  <c r="D26" i="1"/>
  <c r="D25" i="1"/>
  <c r="D24" i="1"/>
  <c r="D22" i="1"/>
  <c r="D23" i="1"/>
  <c r="D21" i="1"/>
  <c r="D19" i="1"/>
  <c r="D18" i="1"/>
  <c r="D16" i="1"/>
  <c r="D13" i="1"/>
  <c r="D49" i="1"/>
  <c r="D60" i="1"/>
  <c r="D59" i="1"/>
  <c r="D52" i="1"/>
  <c r="D50" i="1"/>
  <c r="D48" i="1"/>
  <c r="D46" i="1"/>
  <c r="D43" i="1"/>
  <c r="D42" i="1"/>
  <c r="D41" i="1"/>
  <c r="D27" i="1"/>
  <c r="D9" i="1"/>
  <c r="D8" i="1"/>
  <c r="D57" i="1"/>
  <c r="D40" i="1"/>
  <c r="D34" i="1"/>
  <c r="D20" i="1"/>
  <c r="D17" i="1"/>
  <c r="D15" i="1"/>
  <c r="D14" i="1"/>
  <c r="D12" i="1"/>
  <c r="D11" i="1"/>
  <c r="D10" i="1"/>
  <c r="D7" i="1"/>
  <c r="D6" i="1"/>
  <c r="E6" i="1" l="1"/>
</calcChain>
</file>

<file path=xl/sharedStrings.xml><?xml version="1.0" encoding="utf-8"?>
<sst xmlns="http://schemas.openxmlformats.org/spreadsheetml/2006/main" count="64" uniqueCount="60">
  <si>
    <t>NE REMPLIR QUE LES CASES BLANCHES</t>
  </si>
  <si>
    <t>CAPACITE DE CUVERIE</t>
  </si>
  <si>
    <t>Bordeaux rouge</t>
  </si>
  <si>
    <t>Bordeaux rosé</t>
  </si>
  <si>
    <t>Bordeaux clairet</t>
  </si>
  <si>
    <t>Bordeaux supérieur</t>
  </si>
  <si>
    <t>Côtes de Bordeaux</t>
  </si>
  <si>
    <t>Blaye</t>
  </si>
  <si>
    <t>Graves de Vayres</t>
  </si>
  <si>
    <t>Côtes de Bourg</t>
  </si>
  <si>
    <t xml:space="preserve">Médoc </t>
  </si>
  <si>
    <t>Haut-Médoc</t>
  </si>
  <si>
    <t>Listrac-Médoc</t>
  </si>
  <si>
    <t>Moulis</t>
  </si>
  <si>
    <t>Margaux</t>
  </si>
  <si>
    <t>Pauillac</t>
  </si>
  <si>
    <t>Graves</t>
  </si>
  <si>
    <t>Pessac-Léognan</t>
  </si>
  <si>
    <t>Pomerol</t>
  </si>
  <si>
    <t>Lalande-de-Pomerol</t>
  </si>
  <si>
    <t>Fronsac</t>
  </si>
  <si>
    <t>Canon Fronsac</t>
  </si>
  <si>
    <t>Côtes de Blaye</t>
  </si>
  <si>
    <t>Entre-deux-Mers</t>
  </si>
  <si>
    <t>Bordeaux Supérieur</t>
  </si>
  <si>
    <t>Graves Supérieures</t>
  </si>
  <si>
    <t>Cadillac</t>
  </si>
  <si>
    <t>Cérons</t>
  </si>
  <si>
    <t>Sauternes</t>
  </si>
  <si>
    <t>Barsac</t>
  </si>
  <si>
    <t>CREMANTS</t>
  </si>
  <si>
    <t>Blaye Côtes de Bx</t>
  </si>
  <si>
    <t>Cadillac Côtes de Bx</t>
  </si>
  <si>
    <t>Castillon Côtes de Bx</t>
  </si>
  <si>
    <t>Francs Côtes de Bx</t>
  </si>
  <si>
    <t xml:space="preserve">Bordeaux </t>
  </si>
  <si>
    <t xml:space="preserve">Blaye Côtes de Bx </t>
  </si>
  <si>
    <t xml:space="preserve">Francs Côtes de Bx </t>
  </si>
  <si>
    <t xml:space="preserve">Graves de Vayres </t>
  </si>
  <si>
    <t>Montagne-St-Emilion</t>
  </si>
  <si>
    <t>Puisseguin St-Emilion</t>
  </si>
  <si>
    <t>Ste-Foy-Bx</t>
  </si>
  <si>
    <t>St-Emilion Grand Cru</t>
  </si>
  <si>
    <t>St-Estèphe</t>
  </si>
  <si>
    <t>St-Georges-St-Emilion</t>
  </si>
  <si>
    <t>St-Julien</t>
  </si>
  <si>
    <t>Lussac St-Emilion</t>
  </si>
  <si>
    <t>ROUGES</t>
  </si>
  <si>
    <t>Côtes de Bx St-Macaire</t>
  </si>
  <si>
    <t>Loupiac</t>
  </si>
  <si>
    <t>Premières Côtes de Bx</t>
  </si>
  <si>
    <t>Ste-Croix-du-Mont</t>
  </si>
  <si>
    <t>BLANCS</t>
  </si>
  <si>
    <t>VSIG - VDP</t>
  </si>
  <si>
    <t>VCI</t>
  </si>
  <si>
    <t>St-Emilion</t>
  </si>
  <si>
    <t>Volumes revendiqués</t>
  </si>
  <si>
    <t>Surfaces en production</t>
  </si>
  <si>
    <t>Capacité par AOC</t>
  </si>
  <si>
    <t>Capacité de cuverie nécessaire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</si>
</sst>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&quot; hl&quot;"/>
    <numFmt numFmtId="169" formatCode="#,##0&quot; hl&quot;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6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/>
    <xf numFmtId="0" fontId="6" fillId="2" borderId="1" xfId="1" applyFont="1" applyFill="1" applyBorder="1" applyAlignment="1"/>
    <xf numFmtId="0" fontId="1" fillId="2" borderId="1" xfId="1" applyFont="1" applyFill="1" applyBorder="1" applyAlignment="1"/>
    <xf numFmtId="0" fontId="1" fillId="2" borderId="1" xfId="0" applyFont="1" applyFill="1" applyBorder="1"/>
    <xf numFmtId="165" fontId="1" fillId="3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8" fillId="0" borderId="0" xfId="0" applyFont="1" applyBorder="1" applyAlignment="1"/>
    <xf numFmtId="0" fontId="7" fillId="2" borderId="2" xfId="0" applyFont="1" applyFill="1" applyBorder="1"/>
    <xf numFmtId="0" fontId="7" fillId="2" borderId="1" xfId="0" applyFont="1" applyFill="1" applyBorder="1"/>
    <xf numFmtId="169" fontId="1" fillId="3" borderId="1" xfId="0" quotePrefix="1" applyNumberFormat="1" applyFont="1" applyFill="1" applyBorder="1" applyAlignment="1">
      <alignment horizontal="center" vertical="center"/>
    </xf>
    <xf numFmtId="0" fontId="7" fillId="0" borderId="1" xfId="0" applyFont="1" applyBorder="1" applyProtection="1">
      <protection locked="0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F62"/>
  <sheetViews>
    <sheetView tabSelected="1" workbookViewId="0">
      <selection activeCell="F55" sqref="F55"/>
    </sheetView>
  </sheetViews>
  <sheetFormatPr baseColWidth="10" defaultRowHeight="15.75" x14ac:dyDescent="0.25"/>
  <cols>
    <col min="1" max="1" width="20.7109375" style="2" customWidth="1"/>
    <col min="2" max="2" width="13.85546875" style="2" customWidth="1"/>
    <col min="3" max="3" width="13.140625" style="2" customWidth="1"/>
    <col min="4" max="4" width="15.42578125" style="2" bestFit="1" customWidth="1"/>
    <col min="5" max="5" width="12.140625" style="2" customWidth="1"/>
    <col min="6" max="6" width="14.28515625" style="2" customWidth="1"/>
    <col min="7" max="7" width="14" style="2" customWidth="1"/>
    <col min="8" max="8" width="14.85546875" style="2" customWidth="1"/>
    <col min="9" max="10" width="20.7109375" style="2" customWidth="1"/>
    <col min="11" max="256" width="11.42578125" style="2"/>
    <col min="257" max="263" width="20.7109375" style="2" customWidth="1"/>
    <col min="264" max="512" width="11.42578125" style="2"/>
    <col min="513" max="519" width="20.7109375" style="2" customWidth="1"/>
    <col min="520" max="768" width="11.42578125" style="2"/>
    <col min="769" max="775" width="20.7109375" style="2" customWidth="1"/>
    <col min="776" max="1024" width="11.42578125" style="2"/>
    <col min="1025" max="1031" width="20.7109375" style="2" customWidth="1"/>
    <col min="1032" max="1280" width="11.42578125" style="2"/>
    <col min="1281" max="1287" width="20.7109375" style="2" customWidth="1"/>
    <col min="1288" max="1536" width="11.42578125" style="2"/>
    <col min="1537" max="1543" width="20.7109375" style="2" customWidth="1"/>
    <col min="1544" max="1792" width="11.42578125" style="2"/>
    <col min="1793" max="1799" width="20.7109375" style="2" customWidth="1"/>
    <col min="1800" max="2048" width="11.42578125" style="2"/>
    <col min="2049" max="2055" width="20.7109375" style="2" customWidth="1"/>
    <col min="2056" max="2304" width="11.42578125" style="2"/>
    <col min="2305" max="2311" width="20.7109375" style="2" customWidth="1"/>
    <col min="2312" max="2560" width="11.42578125" style="2"/>
    <col min="2561" max="2567" width="20.7109375" style="2" customWidth="1"/>
    <col min="2568" max="2816" width="11.42578125" style="2"/>
    <col min="2817" max="2823" width="20.7109375" style="2" customWidth="1"/>
    <col min="2824" max="3072" width="11.42578125" style="2"/>
    <col min="3073" max="3079" width="20.7109375" style="2" customWidth="1"/>
    <col min="3080" max="3328" width="11.42578125" style="2"/>
    <col min="3329" max="3335" width="20.7109375" style="2" customWidth="1"/>
    <col min="3336" max="3584" width="11.42578125" style="2"/>
    <col min="3585" max="3591" width="20.7109375" style="2" customWidth="1"/>
    <col min="3592" max="3840" width="11.42578125" style="2"/>
    <col min="3841" max="3847" width="20.7109375" style="2" customWidth="1"/>
    <col min="3848" max="4096" width="11.42578125" style="2"/>
    <col min="4097" max="4103" width="20.7109375" style="2" customWidth="1"/>
    <col min="4104" max="4352" width="11.42578125" style="2"/>
    <col min="4353" max="4359" width="20.7109375" style="2" customWidth="1"/>
    <col min="4360" max="4608" width="11.42578125" style="2"/>
    <col min="4609" max="4615" width="20.7109375" style="2" customWidth="1"/>
    <col min="4616" max="4864" width="11.42578125" style="2"/>
    <col min="4865" max="4871" width="20.7109375" style="2" customWidth="1"/>
    <col min="4872" max="5120" width="11.42578125" style="2"/>
    <col min="5121" max="5127" width="20.7109375" style="2" customWidth="1"/>
    <col min="5128" max="5376" width="11.42578125" style="2"/>
    <col min="5377" max="5383" width="20.7109375" style="2" customWidth="1"/>
    <col min="5384" max="5632" width="11.42578125" style="2"/>
    <col min="5633" max="5639" width="20.7109375" style="2" customWidth="1"/>
    <col min="5640" max="5888" width="11.42578125" style="2"/>
    <col min="5889" max="5895" width="20.7109375" style="2" customWidth="1"/>
    <col min="5896" max="6144" width="11.42578125" style="2"/>
    <col min="6145" max="6151" width="20.7109375" style="2" customWidth="1"/>
    <col min="6152" max="6400" width="11.42578125" style="2"/>
    <col min="6401" max="6407" width="20.7109375" style="2" customWidth="1"/>
    <col min="6408" max="6656" width="11.42578125" style="2"/>
    <col min="6657" max="6663" width="20.7109375" style="2" customWidth="1"/>
    <col min="6664" max="6912" width="11.42578125" style="2"/>
    <col min="6913" max="6919" width="20.7109375" style="2" customWidth="1"/>
    <col min="6920" max="7168" width="11.42578125" style="2"/>
    <col min="7169" max="7175" width="20.7109375" style="2" customWidth="1"/>
    <col min="7176" max="7424" width="11.42578125" style="2"/>
    <col min="7425" max="7431" width="20.7109375" style="2" customWidth="1"/>
    <col min="7432" max="7680" width="11.42578125" style="2"/>
    <col min="7681" max="7687" width="20.7109375" style="2" customWidth="1"/>
    <col min="7688" max="7936" width="11.42578125" style="2"/>
    <col min="7937" max="7943" width="20.7109375" style="2" customWidth="1"/>
    <col min="7944" max="8192" width="11.42578125" style="2"/>
    <col min="8193" max="8199" width="20.7109375" style="2" customWidth="1"/>
    <col min="8200" max="8448" width="11.42578125" style="2"/>
    <col min="8449" max="8455" width="20.7109375" style="2" customWidth="1"/>
    <col min="8456" max="8704" width="11.42578125" style="2"/>
    <col min="8705" max="8711" width="20.7109375" style="2" customWidth="1"/>
    <col min="8712" max="8960" width="11.42578125" style="2"/>
    <col min="8961" max="8967" width="20.7109375" style="2" customWidth="1"/>
    <col min="8968" max="9216" width="11.42578125" style="2"/>
    <col min="9217" max="9223" width="20.7109375" style="2" customWidth="1"/>
    <col min="9224" max="9472" width="11.42578125" style="2"/>
    <col min="9473" max="9479" width="20.7109375" style="2" customWidth="1"/>
    <col min="9480" max="9728" width="11.42578125" style="2"/>
    <col min="9729" max="9735" width="20.7109375" style="2" customWidth="1"/>
    <col min="9736" max="9984" width="11.42578125" style="2"/>
    <col min="9985" max="9991" width="20.7109375" style="2" customWidth="1"/>
    <col min="9992" max="10240" width="11.42578125" style="2"/>
    <col min="10241" max="10247" width="20.7109375" style="2" customWidth="1"/>
    <col min="10248" max="10496" width="11.42578125" style="2"/>
    <col min="10497" max="10503" width="20.7109375" style="2" customWidth="1"/>
    <col min="10504" max="10752" width="11.42578125" style="2"/>
    <col min="10753" max="10759" width="20.7109375" style="2" customWidth="1"/>
    <col min="10760" max="11008" width="11.42578125" style="2"/>
    <col min="11009" max="11015" width="20.7109375" style="2" customWidth="1"/>
    <col min="11016" max="11264" width="11.42578125" style="2"/>
    <col min="11265" max="11271" width="20.7109375" style="2" customWidth="1"/>
    <col min="11272" max="11520" width="11.42578125" style="2"/>
    <col min="11521" max="11527" width="20.7109375" style="2" customWidth="1"/>
    <col min="11528" max="11776" width="11.42578125" style="2"/>
    <col min="11777" max="11783" width="20.7109375" style="2" customWidth="1"/>
    <col min="11784" max="12032" width="11.42578125" style="2"/>
    <col min="12033" max="12039" width="20.7109375" style="2" customWidth="1"/>
    <col min="12040" max="12288" width="11.42578125" style="2"/>
    <col min="12289" max="12295" width="20.7109375" style="2" customWidth="1"/>
    <col min="12296" max="12544" width="11.42578125" style="2"/>
    <col min="12545" max="12551" width="20.7109375" style="2" customWidth="1"/>
    <col min="12552" max="12800" width="11.42578125" style="2"/>
    <col min="12801" max="12807" width="20.7109375" style="2" customWidth="1"/>
    <col min="12808" max="13056" width="11.42578125" style="2"/>
    <col min="13057" max="13063" width="20.7109375" style="2" customWidth="1"/>
    <col min="13064" max="13312" width="11.42578125" style="2"/>
    <col min="13313" max="13319" width="20.7109375" style="2" customWidth="1"/>
    <col min="13320" max="13568" width="11.42578125" style="2"/>
    <col min="13569" max="13575" width="20.7109375" style="2" customWidth="1"/>
    <col min="13576" max="13824" width="11.42578125" style="2"/>
    <col min="13825" max="13831" width="20.7109375" style="2" customWidth="1"/>
    <col min="13832" max="14080" width="11.42578125" style="2"/>
    <col min="14081" max="14087" width="20.7109375" style="2" customWidth="1"/>
    <col min="14088" max="14336" width="11.42578125" style="2"/>
    <col min="14337" max="14343" width="20.7109375" style="2" customWidth="1"/>
    <col min="14344" max="14592" width="11.42578125" style="2"/>
    <col min="14593" max="14599" width="20.7109375" style="2" customWidth="1"/>
    <col min="14600" max="14848" width="11.42578125" style="2"/>
    <col min="14849" max="14855" width="20.7109375" style="2" customWidth="1"/>
    <col min="14856" max="15104" width="11.42578125" style="2"/>
    <col min="15105" max="15111" width="20.7109375" style="2" customWidth="1"/>
    <col min="15112" max="15360" width="11.42578125" style="2"/>
    <col min="15361" max="15367" width="20.7109375" style="2" customWidth="1"/>
    <col min="15368" max="15616" width="11.42578125" style="2"/>
    <col min="15617" max="15623" width="20.7109375" style="2" customWidth="1"/>
    <col min="15624" max="15872" width="11.42578125" style="2"/>
    <col min="15873" max="15879" width="20.7109375" style="2" customWidth="1"/>
    <col min="15880" max="16128" width="11.42578125" style="2"/>
    <col min="16129" max="16135" width="20.7109375" style="2" customWidth="1"/>
    <col min="16136" max="16384" width="11.42578125" style="2"/>
  </cols>
  <sheetData>
    <row r="1" spans="1:6" x14ac:dyDescent="0.25">
      <c r="A1" s="13" t="s">
        <v>0</v>
      </c>
      <c r="B1" s="12"/>
      <c r="C1" s="12"/>
      <c r="D1" s="12"/>
      <c r="E1" s="12"/>
      <c r="F1" s="12"/>
    </row>
    <row r="3" spans="1:6" x14ac:dyDescent="0.25">
      <c r="A3" s="1" t="s">
        <v>1</v>
      </c>
      <c r="C3" s="3"/>
    </row>
    <row r="4" spans="1:6" ht="47.25" x14ac:dyDescent="0.25">
      <c r="A4" s="4"/>
      <c r="B4" s="5" t="s">
        <v>56</v>
      </c>
      <c r="C4" s="5" t="s">
        <v>57</v>
      </c>
      <c r="D4" s="5" t="s">
        <v>58</v>
      </c>
      <c r="E4" s="5" t="s">
        <v>59</v>
      </c>
    </row>
    <row r="5" spans="1:6" x14ac:dyDescent="0.25">
      <c r="A5" s="4" t="s">
        <v>47</v>
      </c>
      <c r="B5" s="5"/>
      <c r="C5" s="5"/>
      <c r="D5" s="5"/>
      <c r="E5" s="5"/>
    </row>
    <row r="6" spans="1:6" x14ac:dyDescent="0.25">
      <c r="A6" s="6" t="s">
        <v>7</v>
      </c>
      <c r="B6" s="17"/>
      <c r="C6" s="14"/>
      <c r="D6" s="10">
        <f>B6*2</f>
        <v>0</v>
      </c>
      <c r="E6" s="16">
        <f>SUM(D6:D62)</f>
        <v>0</v>
      </c>
    </row>
    <row r="7" spans="1:6" x14ac:dyDescent="0.25">
      <c r="A7" s="6" t="s">
        <v>31</v>
      </c>
      <c r="B7" s="17"/>
      <c r="C7" s="14"/>
      <c r="D7" s="10">
        <f>B7*2</f>
        <v>0</v>
      </c>
      <c r="E7" s="16"/>
    </row>
    <row r="8" spans="1:6" x14ac:dyDescent="0.25">
      <c r="A8" s="6" t="s">
        <v>4</v>
      </c>
      <c r="B8" s="17"/>
      <c r="C8" s="14"/>
      <c r="D8" s="10">
        <f>B8*1.5</f>
        <v>0</v>
      </c>
      <c r="E8" s="16"/>
    </row>
    <row r="9" spans="1:6" x14ac:dyDescent="0.25">
      <c r="A9" s="6" t="s">
        <v>3</v>
      </c>
      <c r="B9" s="17"/>
      <c r="C9" s="14"/>
      <c r="D9" s="10">
        <f>B9*1.5</f>
        <v>0</v>
      </c>
      <c r="E9" s="16"/>
    </row>
    <row r="10" spans="1:6" x14ac:dyDescent="0.25">
      <c r="A10" s="6" t="s">
        <v>2</v>
      </c>
      <c r="B10" s="17"/>
      <c r="C10" s="14"/>
      <c r="D10" s="10">
        <f t="shared" ref="D10:D12" si="0">B10*2</f>
        <v>0</v>
      </c>
      <c r="E10" s="16"/>
    </row>
    <row r="11" spans="1:6" x14ac:dyDescent="0.25">
      <c r="A11" s="6" t="s">
        <v>5</v>
      </c>
      <c r="B11" s="17"/>
      <c r="C11" s="14"/>
      <c r="D11" s="10">
        <f t="shared" si="0"/>
        <v>0</v>
      </c>
      <c r="E11" s="16"/>
    </row>
    <row r="12" spans="1:6" x14ac:dyDescent="0.25">
      <c r="A12" s="6" t="s">
        <v>32</v>
      </c>
      <c r="B12" s="17"/>
      <c r="C12" s="14"/>
      <c r="D12" s="10">
        <f t="shared" si="0"/>
        <v>0</v>
      </c>
      <c r="E12" s="16"/>
    </row>
    <row r="13" spans="1:6" x14ac:dyDescent="0.25">
      <c r="A13" s="6" t="s">
        <v>21</v>
      </c>
      <c r="B13" s="17"/>
      <c r="C13" s="14"/>
      <c r="D13" s="10">
        <f>B13*1.5</f>
        <v>0</v>
      </c>
      <c r="E13" s="16"/>
    </row>
    <row r="14" spans="1:6" x14ac:dyDescent="0.25">
      <c r="A14" s="6" t="s">
        <v>33</v>
      </c>
      <c r="B14" s="17"/>
      <c r="C14" s="14"/>
      <c r="D14" s="10">
        <f t="shared" ref="D14:D15" si="1">B14*2</f>
        <v>0</v>
      </c>
      <c r="E14" s="16"/>
    </row>
    <row r="15" spans="1:6" x14ac:dyDescent="0.25">
      <c r="A15" s="6" t="s">
        <v>6</v>
      </c>
      <c r="B15" s="17"/>
      <c r="C15" s="14"/>
      <c r="D15" s="10">
        <f t="shared" si="1"/>
        <v>0</v>
      </c>
      <c r="E15" s="16"/>
    </row>
    <row r="16" spans="1:6" x14ac:dyDescent="0.25">
      <c r="A16" s="6" t="s">
        <v>9</v>
      </c>
      <c r="B16" s="14"/>
      <c r="C16" s="17"/>
      <c r="D16" s="10">
        <f>2*C16*54</f>
        <v>0</v>
      </c>
      <c r="E16" s="16"/>
    </row>
    <row r="17" spans="1:5" x14ac:dyDescent="0.25">
      <c r="A17" s="6" t="s">
        <v>34</v>
      </c>
      <c r="B17" s="17"/>
      <c r="C17" s="14"/>
      <c r="D17" s="10">
        <f>B17*2</f>
        <v>0</v>
      </c>
      <c r="E17" s="16"/>
    </row>
    <row r="18" spans="1:5" x14ac:dyDescent="0.25">
      <c r="A18" s="6" t="s">
        <v>20</v>
      </c>
      <c r="B18" s="17"/>
      <c r="C18" s="14"/>
      <c r="D18" s="10">
        <f>B18*1.5</f>
        <v>0</v>
      </c>
      <c r="E18" s="16"/>
    </row>
    <row r="19" spans="1:5" x14ac:dyDescent="0.25">
      <c r="A19" s="6" t="s">
        <v>16</v>
      </c>
      <c r="B19" s="17"/>
      <c r="C19" s="14"/>
      <c r="D19" s="10">
        <f>2*B19</f>
        <v>0</v>
      </c>
      <c r="E19" s="16"/>
    </row>
    <row r="20" spans="1:5" x14ac:dyDescent="0.25">
      <c r="A20" s="6" t="s">
        <v>8</v>
      </c>
      <c r="B20" s="17"/>
      <c r="C20" s="14"/>
      <c r="D20" s="10">
        <f>B20*2</f>
        <v>0</v>
      </c>
      <c r="E20" s="16"/>
    </row>
    <row r="21" spans="1:5" x14ac:dyDescent="0.25">
      <c r="A21" s="6" t="s">
        <v>11</v>
      </c>
      <c r="B21" s="14"/>
      <c r="C21" s="17"/>
      <c r="D21" s="10">
        <f>1.5*C21*55</f>
        <v>0</v>
      </c>
      <c r="E21" s="16"/>
    </row>
    <row r="22" spans="1:5" x14ac:dyDescent="0.25">
      <c r="A22" s="6" t="s">
        <v>19</v>
      </c>
      <c r="B22" s="17"/>
      <c r="C22" s="14"/>
      <c r="D22" s="10">
        <f>B22*1.5</f>
        <v>0</v>
      </c>
      <c r="E22" s="16"/>
    </row>
    <row r="23" spans="1:5" x14ac:dyDescent="0.25">
      <c r="A23" s="6" t="s">
        <v>12</v>
      </c>
      <c r="B23" s="14"/>
      <c r="C23" s="17"/>
      <c r="D23" s="10">
        <f>1.5*C23*57</f>
        <v>0</v>
      </c>
      <c r="E23" s="16"/>
    </row>
    <row r="24" spans="1:5" x14ac:dyDescent="0.25">
      <c r="A24" s="6" t="s">
        <v>46</v>
      </c>
      <c r="B24" s="17"/>
      <c r="C24" s="14"/>
      <c r="D24" s="10">
        <f t="shared" ref="D24:D25" si="2">B24*1.5</f>
        <v>0</v>
      </c>
      <c r="E24" s="16"/>
    </row>
    <row r="25" spans="1:5" x14ac:dyDescent="0.25">
      <c r="A25" s="6" t="s">
        <v>14</v>
      </c>
      <c r="B25" s="17"/>
      <c r="C25" s="14"/>
      <c r="D25" s="10">
        <f t="shared" si="2"/>
        <v>0</v>
      </c>
      <c r="E25" s="16"/>
    </row>
    <row r="26" spans="1:5" x14ac:dyDescent="0.25">
      <c r="A26" s="6" t="s">
        <v>10</v>
      </c>
      <c r="B26" s="14"/>
      <c r="C26" s="17"/>
      <c r="D26" s="10">
        <f>1.5*C26*55</f>
        <v>0</v>
      </c>
      <c r="E26" s="16"/>
    </row>
    <row r="27" spans="1:5" x14ac:dyDescent="0.25">
      <c r="A27" s="6" t="s">
        <v>39</v>
      </c>
      <c r="B27" s="17"/>
      <c r="C27" s="14"/>
      <c r="D27" s="10">
        <f>B27*1.5</f>
        <v>0</v>
      </c>
      <c r="E27" s="16"/>
    </row>
    <row r="28" spans="1:5" x14ac:dyDescent="0.25">
      <c r="A28" s="6" t="s">
        <v>13</v>
      </c>
      <c r="B28" s="17"/>
      <c r="C28" s="14"/>
      <c r="D28" s="10">
        <f t="shared" ref="D28:D38" si="3">B28*1.5</f>
        <v>0</v>
      </c>
      <c r="E28" s="16"/>
    </row>
    <row r="29" spans="1:5" x14ac:dyDescent="0.25">
      <c r="A29" s="6" t="s">
        <v>15</v>
      </c>
      <c r="B29" s="17"/>
      <c r="C29" s="14"/>
      <c r="D29" s="10">
        <f t="shared" si="3"/>
        <v>0</v>
      </c>
      <c r="E29" s="16"/>
    </row>
    <row r="30" spans="1:5" x14ac:dyDescent="0.25">
      <c r="A30" s="6" t="s">
        <v>17</v>
      </c>
      <c r="B30" s="17"/>
      <c r="C30" s="14"/>
      <c r="D30" s="10">
        <f t="shared" si="3"/>
        <v>0</v>
      </c>
      <c r="E30" s="16"/>
    </row>
    <row r="31" spans="1:5" x14ac:dyDescent="0.25">
      <c r="A31" s="6" t="s">
        <v>18</v>
      </c>
      <c r="B31" s="17"/>
      <c r="C31" s="14"/>
      <c r="D31" s="10">
        <f t="shared" si="3"/>
        <v>0</v>
      </c>
      <c r="E31" s="16"/>
    </row>
    <row r="32" spans="1:5" x14ac:dyDescent="0.25">
      <c r="A32" s="6" t="s">
        <v>40</v>
      </c>
      <c r="B32" s="17"/>
      <c r="C32" s="14"/>
      <c r="D32" s="10">
        <f t="shared" si="3"/>
        <v>0</v>
      </c>
      <c r="E32" s="16"/>
    </row>
    <row r="33" spans="1:5" x14ac:dyDescent="0.25">
      <c r="A33" s="6" t="s">
        <v>55</v>
      </c>
      <c r="B33" s="17"/>
      <c r="C33" s="14"/>
      <c r="D33" s="10">
        <f t="shared" si="3"/>
        <v>0</v>
      </c>
      <c r="E33" s="16"/>
    </row>
    <row r="34" spans="1:5" x14ac:dyDescent="0.25">
      <c r="A34" s="6" t="s">
        <v>41</v>
      </c>
      <c r="B34" s="17"/>
      <c r="C34" s="14"/>
      <c r="D34" s="10">
        <f>B34*2</f>
        <v>0</v>
      </c>
      <c r="E34" s="16"/>
    </row>
    <row r="35" spans="1:5" x14ac:dyDescent="0.25">
      <c r="A35" s="6" t="s">
        <v>42</v>
      </c>
      <c r="B35" s="17"/>
      <c r="C35" s="14"/>
      <c r="D35" s="10">
        <f t="shared" si="3"/>
        <v>0</v>
      </c>
      <c r="E35" s="16"/>
    </row>
    <row r="36" spans="1:5" x14ac:dyDescent="0.25">
      <c r="A36" s="6" t="s">
        <v>43</v>
      </c>
      <c r="B36" s="17"/>
      <c r="C36" s="14"/>
      <c r="D36" s="10">
        <f t="shared" si="3"/>
        <v>0</v>
      </c>
      <c r="E36" s="16"/>
    </row>
    <row r="37" spans="1:5" x14ac:dyDescent="0.25">
      <c r="A37" s="6" t="s">
        <v>44</v>
      </c>
      <c r="B37" s="14"/>
      <c r="C37" s="17"/>
      <c r="D37" s="10">
        <f>1.5*C37*53</f>
        <v>0</v>
      </c>
      <c r="E37" s="16"/>
    </row>
    <row r="38" spans="1:5" x14ac:dyDescent="0.25">
      <c r="A38" s="6" t="s">
        <v>45</v>
      </c>
      <c r="B38" s="17"/>
      <c r="C38" s="14"/>
      <c r="D38" s="10">
        <f t="shared" si="3"/>
        <v>0</v>
      </c>
      <c r="E38" s="16"/>
    </row>
    <row r="39" spans="1:5" x14ac:dyDescent="0.25">
      <c r="A39" s="7" t="s">
        <v>52</v>
      </c>
      <c r="B39" s="15"/>
      <c r="C39" s="15"/>
      <c r="D39" s="11"/>
      <c r="E39" s="16"/>
    </row>
    <row r="40" spans="1:5" x14ac:dyDescent="0.25">
      <c r="A40" s="6" t="s">
        <v>29</v>
      </c>
      <c r="B40" s="17"/>
      <c r="C40" s="14"/>
      <c r="D40" s="10">
        <f>B40*2</f>
        <v>0</v>
      </c>
      <c r="E40" s="16"/>
    </row>
    <row r="41" spans="1:5" x14ac:dyDescent="0.25">
      <c r="A41" s="6" t="s">
        <v>36</v>
      </c>
      <c r="B41" s="17"/>
      <c r="C41" s="14"/>
      <c r="D41" s="10">
        <f t="shared" ref="D41:D44" si="4">B41*1.5</f>
        <v>0</v>
      </c>
      <c r="E41" s="16"/>
    </row>
    <row r="42" spans="1:5" x14ac:dyDescent="0.25">
      <c r="A42" s="6" t="s">
        <v>35</v>
      </c>
      <c r="B42" s="17"/>
      <c r="C42" s="14"/>
      <c r="D42" s="10">
        <f t="shared" si="4"/>
        <v>0</v>
      </c>
      <c r="E42" s="16"/>
    </row>
    <row r="43" spans="1:5" x14ac:dyDescent="0.25">
      <c r="A43" s="6" t="s">
        <v>24</v>
      </c>
      <c r="B43" s="17"/>
      <c r="C43" s="14"/>
      <c r="D43" s="10">
        <f t="shared" si="4"/>
        <v>0</v>
      </c>
      <c r="E43" s="16"/>
    </row>
    <row r="44" spans="1:5" x14ac:dyDescent="0.25">
      <c r="A44" s="6" t="s">
        <v>26</v>
      </c>
      <c r="B44" s="17"/>
      <c r="C44" s="14"/>
      <c r="D44" s="10">
        <f t="shared" si="4"/>
        <v>0</v>
      </c>
      <c r="E44" s="16"/>
    </row>
    <row r="45" spans="1:5" x14ac:dyDescent="0.25">
      <c r="A45" s="6" t="s">
        <v>27</v>
      </c>
      <c r="B45" s="14"/>
      <c r="C45" s="14"/>
      <c r="D45" s="11"/>
      <c r="E45" s="16"/>
    </row>
    <row r="46" spans="1:5" x14ac:dyDescent="0.25">
      <c r="A46" s="6" t="s">
        <v>22</v>
      </c>
      <c r="B46" s="17"/>
      <c r="C46" s="14"/>
      <c r="D46" s="10">
        <f>B46*1.5</f>
        <v>0</v>
      </c>
      <c r="E46" s="16"/>
    </row>
    <row r="47" spans="1:5" x14ac:dyDescent="0.25">
      <c r="A47" s="6" t="s">
        <v>9</v>
      </c>
      <c r="B47" s="14"/>
      <c r="C47" s="17"/>
      <c r="D47" s="10">
        <f>1.5*C47*60</f>
        <v>0</v>
      </c>
      <c r="E47" s="16"/>
    </row>
    <row r="48" spans="1:5" x14ac:dyDescent="0.25">
      <c r="A48" s="6" t="s">
        <v>48</v>
      </c>
      <c r="B48" s="17"/>
      <c r="C48" s="14"/>
      <c r="D48" s="10">
        <f>B48*1.5</f>
        <v>0</v>
      </c>
      <c r="E48" s="16"/>
    </row>
    <row r="49" spans="1:5" x14ac:dyDescent="0.25">
      <c r="A49" s="6" t="s">
        <v>23</v>
      </c>
      <c r="B49" s="17"/>
      <c r="C49" s="14"/>
      <c r="D49" s="10">
        <f>B49*1.2</f>
        <v>0</v>
      </c>
      <c r="E49" s="16"/>
    </row>
    <row r="50" spans="1:5" x14ac:dyDescent="0.25">
      <c r="A50" s="6" t="s">
        <v>37</v>
      </c>
      <c r="B50" s="17"/>
      <c r="C50" s="14"/>
      <c r="D50" s="10">
        <f>B50*1.5</f>
        <v>0</v>
      </c>
      <c r="E50" s="16"/>
    </row>
    <row r="51" spans="1:5" x14ac:dyDescent="0.25">
      <c r="A51" s="6" t="s">
        <v>16</v>
      </c>
      <c r="B51" s="17"/>
      <c r="C51" s="14"/>
      <c r="D51" s="10">
        <f>B51*1.5</f>
        <v>0</v>
      </c>
      <c r="E51" s="16"/>
    </row>
    <row r="52" spans="1:5" x14ac:dyDescent="0.25">
      <c r="A52" s="6" t="s">
        <v>38</v>
      </c>
      <c r="B52" s="17"/>
      <c r="C52" s="14"/>
      <c r="D52" s="10">
        <f>B52*1.5</f>
        <v>0</v>
      </c>
      <c r="E52" s="16"/>
    </row>
    <row r="53" spans="1:5" x14ac:dyDescent="0.25">
      <c r="A53" s="6" t="s">
        <v>25</v>
      </c>
      <c r="B53" s="17"/>
      <c r="C53" s="14"/>
      <c r="D53" s="10">
        <f>B53*1.5</f>
        <v>0</v>
      </c>
      <c r="E53" s="16"/>
    </row>
    <row r="54" spans="1:5" x14ac:dyDescent="0.25">
      <c r="A54" s="6" t="s">
        <v>49</v>
      </c>
      <c r="B54" s="14"/>
      <c r="C54" s="14"/>
      <c r="D54" s="11"/>
      <c r="E54" s="16"/>
    </row>
    <row r="55" spans="1:5" x14ac:dyDescent="0.25">
      <c r="A55" s="6" t="s">
        <v>17</v>
      </c>
      <c r="B55" s="17"/>
      <c r="C55" s="14"/>
      <c r="D55" s="10">
        <f>B55</f>
        <v>0</v>
      </c>
      <c r="E55" s="16"/>
    </row>
    <row r="56" spans="1:5" x14ac:dyDescent="0.25">
      <c r="A56" s="6" t="s">
        <v>50</v>
      </c>
      <c r="B56" s="17"/>
      <c r="C56" s="14"/>
      <c r="D56" s="10">
        <f>B56*1.5</f>
        <v>0</v>
      </c>
      <c r="E56" s="16"/>
    </row>
    <row r="57" spans="1:5" x14ac:dyDescent="0.25">
      <c r="A57" s="6" t="s">
        <v>28</v>
      </c>
      <c r="B57" s="17"/>
      <c r="C57" s="14"/>
      <c r="D57" s="10">
        <f>B57*2</f>
        <v>0</v>
      </c>
      <c r="E57" s="16"/>
    </row>
    <row r="58" spans="1:5" x14ac:dyDescent="0.25">
      <c r="A58" s="6" t="s">
        <v>51</v>
      </c>
      <c r="B58" s="14"/>
      <c r="C58" s="14"/>
      <c r="D58" s="11"/>
      <c r="E58" s="16"/>
    </row>
    <row r="59" spans="1:5" x14ac:dyDescent="0.25">
      <c r="A59" s="6" t="s">
        <v>41</v>
      </c>
      <c r="B59" s="17"/>
      <c r="C59" s="14"/>
      <c r="D59" s="10">
        <f t="shared" ref="D59:D60" si="5">B59*1.5</f>
        <v>0</v>
      </c>
      <c r="E59" s="16"/>
    </row>
    <row r="60" spans="1:5" x14ac:dyDescent="0.25">
      <c r="A60" s="8" t="s">
        <v>30</v>
      </c>
      <c r="B60" s="17"/>
      <c r="C60" s="14"/>
      <c r="D60" s="10">
        <f t="shared" si="5"/>
        <v>0</v>
      </c>
      <c r="E60" s="16"/>
    </row>
    <row r="61" spans="1:5" x14ac:dyDescent="0.25">
      <c r="A61" s="9" t="s">
        <v>53</v>
      </c>
      <c r="B61" s="17"/>
      <c r="C61" s="14"/>
      <c r="D61" s="10">
        <f>B61</f>
        <v>0</v>
      </c>
      <c r="E61" s="16"/>
    </row>
    <row r="62" spans="1:5" x14ac:dyDescent="0.25">
      <c r="A62" s="9" t="s">
        <v>54</v>
      </c>
      <c r="B62" s="17"/>
      <c r="C62" s="14"/>
      <c r="D62" s="10">
        <f>B62</f>
        <v>0</v>
      </c>
      <c r="E62" s="16"/>
    </row>
  </sheetData>
  <sheetProtection password="8063" sheet="1" objects="1" scenarios="1"/>
  <sortState ref="C62:E87">
    <sortCondition ref="C62"/>
  </sortState>
  <mergeCells count="1">
    <mergeCell ref="E6:E62"/>
  </mergeCells>
  <pageMargins left="0.7" right="0.7" top="0.75" bottom="0.75" header="0.3" footer="0.3"/>
  <pageSetup paperSize="9" scale="97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TRICAUD</dc:creator>
  <cp:lastModifiedBy>Corinne TRICAUD</cp:lastModifiedBy>
  <cp:lastPrinted>2015-12-21T16:22:05Z</cp:lastPrinted>
  <dcterms:created xsi:type="dcterms:W3CDTF">2013-03-04T16:13:07Z</dcterms:created>
  <dcterms:modified xsi:type="dcterms:W3CDTF">2016-06-14T14:37:16Z</dcterms:modified>
</cp:coreProperties>
</file>